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/>
  <bookViews>
    <workbookView xWindow="-120" yWindow="-120" windowWidth="19420" windowHeight="11020"/>
  </bookViews>
  <sheets>
    <sheet name="corrugato 2026" sheetId="2" r:id="rId1"/>
  </sheets>
  <definedNames>
    <definedName name="_xlnm.Print_Area" localSheetId="0">'corrugato 2026'!$A$1:$J$64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2"/>
  <c r="J49"/>
  <c r="J34" l="1"/>
  <c r="J13"/>
  <c r="J26"/>
  <c r="J22"/>
  <c r="J44"/>
  <c r="J39"/>
  <c r="J56" l="1"/>
  <c r="J62" l="1"/>
</calcChain>
</file>

<file path=xl/sharedStrings.xml><?xml version="1.0" encoding="utf-8"?>
<sst xmlns="http://schemas.openxmlformats.org/spreadsheetml/2006/main" count="67" uniqueCount="43">
  <si>
    <t>DIAM. INTERNO POZZETTO</t>
  </si>
  <si>
    <t>CLASSE RESISTENZA</t>
  </si>
  <si>
    <t>LISTINO (euro/m)</t>
  </si>
  <si>
    <r>
      <t>SN (kN/m</t>
    </r>
    <r>
      <rPr>
        <vertAlign val="superscript"/>
        <sz val="9"/>
        <rFont val="Geneva"/>
      </rPr>
      <t>2</t>
    </r>
    <r>
      <rPr>
        <sz val="9"/>
        <rFont val="Geneva"/>
      </rPr>
      <t>)</t>
    </r>
  </si>
  <si>
    <t>attacco tubazione</t>
  </si>
  <si>
    <t>di scarico</t>
  </si>
  <si>
    <t>De mm</t>
  </si>
  <si>
    <t>sub-totale</t>
  </si>
  <si>
    <t>scrivi</t>
  </si>
  <si>
    <t>PREZZO TOTALE LISTINO POZZETTO</t>
  </si>
  <si>
    <t>(con gli accessori selezionati)</t>
  </si>
  <si>
    <t xml:space="preserve">PADOVA </t>
  </si>
  <si>
    <t>049/8979925 TEL</t>
  </si>
  <si>
    <t>049/8973411 FAX</t>
  </si>
  <si>
    <t>DIAM.INTERNO POZZETTO</t>
  </si>
  <si>
    <t>DI800(DE935)</t>
  </si>
  <si>
    <t>DI1030(DE1200)</t>
  </si>
  <si>
    <t>altezza</t>
  </si>
  <si>
    <t>CALCOLA IL PREZZO DI LISTINO DI IPOGEO</t>
  </si>
  <si>
    <t>attacco tubazione di scarico (specificare il tipo di tubazione)</t>
  </si>
  <si>
    <t>LISTINO (euro/pz)</t>
  </si>
  <si>
    <t>fondo in PE Sp.20mm</t>
  </si>
  <si>
    <t>Coperchio asportabile in PE Sp. 20mm</t>
  </si>
  <si>
    <t>scaletta in PE saldata al pozzetto</t>
  </si>
  <si>
    <t>fessura (indicare altezza e larghezza della fessura)</t>
  </si>
  <si>
    <t xml:space="preserve">Validità dei prezzi: </t>
  </si>
  <si>
    <t>altezza (m)</t>
  </si>
  <si>
    <t>scrivi altezza scala (metri)</t>
  </si>
  <si>
    <t>pezzi</t>
  </si>
  <si>
    <t>guarnizione per DE 1.200</t>
  </si>
  <si>
    <t>SCONTO</t>
  </si>
  <si>
    <t>DRENOTER SRLS</t>
  </si>
  <si>
    <t>www.drenoter.it</t>
  </si>
  <si>
    <t>info@drenoter.it</t>
  </si>
  <si>
    <t>Inserisci il valore negli spazi gialli</t>
  </si>
  <si>
    <t>il programma calcola il listino in automatico</t>
  </si>
  <si>
    <t>riduzione tronco conica DE 1200</t>
  </si>
  <si>
    <t>LE FESSURE VANNO RIVESTITE CON LA LASTRA DA 10mm</t>
  </si>
  <si>
    <t>e DEVONO AVERE LA MISURA 1050 X 350 (50mm in +) comunque</t>
  </si>
  <si>
    <t>è da verificare e farla indicare su ogni ordine</t>
  </si>
  <si>
    <t>listino 2026</t>
  </si>
  <si>
    <t>PREZZO SCONTATO RESO CANTIERE (isole escluse)</t>
  </si>
  <si>
    <t>????????</t>
  </si>
</sst>
</file>

<file path=xl/styles.xml><?xml version="1.0" encoding="utf-8"?>
<styleSheet xmlns="http://schemas.openxmlformats.org/spreadsheetml/2006/main">
  <numFmts count="3">
    <numFmt numFmtId="164" formatCode="_-&quot;L. &quot;* #,##0.00_-;\-&quot;L. &quot;* #,##0.00_-;_-&quot;L. &quot;* &quot;-&quot;??_-;_-@_-"/>
    <numFmt numFmtId="165" formatCode="_-[$€-410]\ * #,##0.00_-;\-[$€-410]\ * #,##0.00_-;_-[$€-410]\ * &quot;-&quot;??_-;_-@_-"/>
    <numFmt numFmtId="166" formatCode="&quot;€&quot;\ #,##0"/>
  </numFmts>
  <fonts count="13">
    <font>
      <sz val="9"/>
      <name val="Geneva"/>
    </font>
    <font>
      <sz val="9"/>
      <name val="Geneva"/>
    </font>
    <font>
      <u/>
      <sz val="9"/>
      <color indexed="12"/>
      <name val="Geneva"/>
    </font>
    <font>
      <b/>
      <i/>
      <sz val="18"/>
      <name val="Geneva"/>
    </font>
    <font>
      <vertAlign val="superscript"/>
      <sz val="9"/>
      <name val="Geneva"/>
    </font>
    <font>
      <b/>
      <i/>
      <sz val="14"/>
      <name val="Geneva"/>
    </font>
    <font>
      <b/>
      <i/>
      <sz val="12"/>
      <name val="Geneva"/>
    </font>
    <font>
      <b/>
      <sz val="14"/>
      <name val="Geneva"/>
    </font>
    <font>
      <sz val="14"/>
      <name val="Geneva"/>
    </font>
    <font>
      <b/>
      <i/>
      <sz val="18"/>
      <color rgb="FFFF0000"/>
      <name val="Geneva"/>
    </font>
    <font>
      <b/>
      <u/>
      <sz val="9"/>
      <name val="Geneva"/>
    </font>
    <font>
      <u/>
      <sz val="9"/>
      <name val="Geneva"/>
    </font>
    <font>
      <b/>
      <i/>
      <sz val="14"/>
      <color rgb="FFFF0000"/>
      <name val="Geneva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Alignment="1" applyProtection="1">
      <alignment horizontal="center"/>
      <protection locked="0"/>
    </xf>
    <xf numFmtId="0" fontId="2" fillId="0" borderId="0" xfId="1" applyAlignment="1" applyProtection="1"/>
    <xf numFmtId="0" fontId="0" fillId="0" borderId="0" xfId="0" applyAlignment="1">
      <alignment horizontal="left"/>
    </xf>
    <xf numFmtId="0" fontId="3" fillId="0" borderId="0" xfId="0" applyFont="1"/>
    <xf numFmtId="165" fontId="0" fillId="0" borderId="0" xfId="2" applyNumberFormat="1" applyFont="1" applyFill="1" applyAlignment="1" applyProtection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 applyProtection="1">
      <alignment horizontal="center"/>
      <protection locked="0"/>
    </xf>
    <xf numFmtId="165" fontId="1" fillId="0" borderId="0" xfId="2" applyNumberFormat="1" applyFont="1" applyFill="1" applyAlignment="1" applyProtection="1">
      <alignment horizontal="center"/>
    </xf>
    <xf numFmtId="0" fontId="0" fillId="0" borderId="0" xfId="0" applyAlignment="1">
      <alignment horizontal="right"/>
    </xf>
    <xf numFmtId="165" fontId="8" fillId="0" borderId="0" xfId="2" applyNumberFormat="1" applyFont="1" applyProtection="1"/>
    <xf numFmtId="165" fontId="0" fillId="0" borderId="0" xfId="0" applyNumberFormat="1"/>
    <xf numFmtId="0" fontId="3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166" fontId="8" fillId="0" borderId="0" xfId="0" applyNumberFormat="1" applyFont="1" applyAlignment="1">
      <alignment horizontal="center"/>
    </xf>
    <xf numFmtId="0" fontId="1" fillId="2" borderId="0" xfId="0" applyFont="1" applyFill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14" fontId="0" fillId="0" borderId="0" xfId="0" applyNumberFormat="1"/>
    <xf numFmtId="165" fontId="1" fillId="3" borderId="0" xfId="2" applyNumberFormat="1" applyFont="1" applyFill="1" applyAlignment="1" applyProtection="1">
      <alignment horizontal="center"/>
    </xf>
    <xf numFmtId="165" fontId="0" fillId="3" borderId="0" xfId="2" applyNumberFormat="1" applyFont="1" applyFill="1" applyAlignment="1" applyProtection="1">
      <alignment horizontal="center"/>
    </xf>
    <xf numFmtId="165" fontId="0" fillId="3" borderId="0" xfId="0" applyNumberFormat="1" applyFill="1" applyAlignment="1">
      <alignment horizontal="center"/>
    </xf>
    <xf numFmtId="0" fontId="9" fillId="0" borderId="0" xfId="0" applyFont="1"/>
    <xf numFmtId="0" fontId="10" fillId="4" borderId="0" xfId="0" applyFont="1" applyFill="1"/>
    <xf numFmtId="0" fontId="11" fillId="4" borderId="0" xfId="0" applyFont="1" applyFill="1" applyAlignment="1">
      <alignment horizontal="center"/>
    </xf>
    <xf numFmtId="0" fontId="11" fillId="4" borderId="0" xfId="0" applyFont="1" applyFill="1"/>
    <xf numFmtId="0" fontId="12" fillId="4" borderId="0" xfId="0" applyFont="1" applyFill="1" applyAlignment="1">
      <alignment horizontal="center"/>
    </xf>
  </cellXfs>
  <cellStyles count="3">
    <cellStyle name="Collegamento ipertestuale" xfId="1" builtinId="8"/>
    <cellStyle name="Normale" xfId="0" builtinId="0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</xdr:colOff>
      <xdr:row>4</xdr:row>
      <xdr:rowOff>161925</xdr:rowOff>
    </xdr:from>
    <xdr:to>
      <xdr:col>7</xdr:col>
      <xdr:colOff>447675</xdr:colOff>
      <xdr:row>19</xdr:row>
      <xdr:rowOff>104775</xdr:rowOff>
    </xdr:to>
    <xdr:pic>
      <xdr:nvPicPr>
        <xdr:cNvPr id="2193" name="Picture 1">
          <a:extLst>
            <a:ext uri="{FF2B5EF4-FFF2-40B4-BE49-F238E27FC236}">
              <a16:creationId xmlns:a16="http://schemas.microsoft.com/office/drawing/2014/main" xmlns="" id="{00000000-0008-0000-0000-00009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19800" y="1143000"/>
          <a:ext cx="1809750" cy="2371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1514475</xdr:colOff>
      <xdr:row>17</xdr:row>
      <xdr:rowOff>0</xdr:rowOff>
    </xdr:from>
    <xdr:to>
      <xdr:col>5</xdr:col>
      <xdr:colOff>95250</xdr:colOff>
      <xdr:row>18</xdr:row>
      <xdr:rowOff>9525</xdr:rowOff>
    </xdr:to>
    <xdr:sp macro="" textlink="">
      <xdr:nvSpPr>
        <xdr:cNvPr id="2194" name="Line 2">
          <a:extLst>
            <a:ext uri="{FF2B5EF4-FFF2-40B4-BE49-F238E27FC236}">
              <a16:creationId xmlns:a16="http://schemas.microsoft.com/office/drawing/2014/main" xmlns="" id="{00000000-0008-0000-0000-000092080000}"/>
            </a:ext>
          </a:extLst>
        </xdr:cNvPr>
        <xdr:cNvSpPr>
          <a:spLocks noChangeShapeType="1"/>
        </xdr:cNvSpPr>
      </xdr:nvSpPr>
      <xdr:spPr bwMode="auto">
        <a:xfrm>
          <a:off x="4171950" y="3067050"/>
          <a:ext cx="1857375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485775</xdr:colOff>
      <xdr:row>7</xdr:row>
      <xdr:rowOff>152400</xdr:rowOff>
    </xdr:from>
    <xdr:to>
      <xdr:col>7</xdr:col>
      <xdr:colOff>704850</xdr:colOff>
      <xdr:row>20</xdr:row>
      <xdr:rowOff>38100</xdr:rowOff>
    </xdr:to>
    <xdr:sp macro="" textlink="">
      <xdr:nvSpPr>
        <xdr:cNvPr id="2195" name="Line 3">
          <a:extLst>
            <a:ext uri="{FF2B5EF4-FFF2-40B4-BE49-F238E27FC236}">
              <a16:creationId xmlns:a16="http://schemas.microsoft.com/office/drawing/2014/main" xmlns="" id="{00000000-0008-0000-0000-000093080000}"/>
            </a:ext>
          </a:extLst>
        </xdr:cNvPr>
        <xdr:cNvSpPr>
          <a:spLocks noChangeShapeType="1"/>
        </xdr:cNvSpPr>
      </xdr:nvSpPr>
      <xdr:spPr bwMode="auto">
        <a:xfrm flipH="1">
          <a:off x="7867650" y="1695450"/>
          <a:ext cx="219075" cy="190500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 editAs="oneCell">
    <xdr:from>
      <xdr:col>10</xdr:col>
      <xdr:colOff>238125</xdr:colOff>
      <xdr:row>4</xdr:row>
      <xdr:rowOff>66675</xdr:rowOff>
    </xdr:from>
    <xdr:to>
      <xdr:col>17</xdr:col>
      <xdr:colOff>619125</xdr:colOff>
      <xdr:row>25</xdr:row>
      <xdr:rowOff>95250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DB06CF-1B70-98B1-89A3-E916BF922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82200" y="1047750"/>
          <a:ext cx="5448300" cy="3409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drenoter.it" TargetMode="External"/><Relationship Id="rId1" Type="http://schemas.openxmlformats.org/officeDocument/2006/relationships/hyperlink" Target="http://www.drenoter.it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4"/>
  <sheetViews>
    <sheetView tabSelected="1" topLeftCell="A37" workbookViewId="0">
      <selection activeCell="F62" sqref="F62"/>
    </sheetView>
  </sheetViews>
  <sheetFormatPr defaultColWidth="10.8984375" defaultRowHeight="11.5"/>
  <cols>
    <col min="1" max="1" width="24.8984375" customWidth="1"/>
    <col min="2" max="2" width="15" customWidth="1"/>
    <col min="3" max="3" width="23" customWidth="1"/>
    <col min="4" max="4" width="15.296875" customWidth="1"/>
    <col min="5" max="5" width="10.8984375" style="1"/>
    <col min="9" max="9" width="8.296875" customWidth="1"/>
    <col min="10" max="10" width="16.296875" bestFit="1" customWidth="1"/>
  </cols>
  <sheetData>
    <row r="1" spans="1:11" ht="17.5">
      <c r="A1" s="2" t="s">
        <v>18</v>
      </c>
      <c r="J1" s="30" t="s">
        <v>40</v>
      </c>
    </row>
    <row r="2" spans="1:11" ht="22.5">
      <c r="D2" s="8" t="s">
        <v>34</v>
      </c>
      <c r="E2" s="16"/>
      <c r="F2" s="8"/>
      <c r="G2" s="8"/>
      <c r="H2" s="8"/>
      <c r="I2" s="8"/>
      <c r="J2" s="26"/>
      <c r="K2" s="8"/>
    </row>
    <row r="3" spans="1:11" ht="22.5">
      <c r="D3" s="8" t="s">
        <v>35</v>
      </c>
      <c r="E3" s="16"/>
      <c r="F3" s="8"/>
      <c r="G3" s="8"/>
      <c r="H3" s="8"/>
      <c r="I3" s="8"/>
      <c r="J3" s="8"/>
      <c r="K3" s="8"/>
    </row>
    <row r="4" spans="1:11">
      <c r="H4" s="1"/>
    </row>
    <row r="5" spans="1:11" ht="17.5">
      <c r="A5" s="2" t="s">
        <v>17</v>
      </c>
      <c r="H5" s="1"/>
    </row>
    <row r="6" spans="1:11">
      <c r="A6" t="s">
        <v>0</v>
      </c>
      <c r="C6" t="s">
        <v>1</v>
      </c>
    </row>
    <row r="7" spans="1:11" ht="13.5">
      <c r="C7" s="1" t="s">
        <v>3</v>
      </c>
      <c r="D7" t="s">
        <v>2</v>
      </c>
      <c r="E7" s="1" t="s">
        <v>26</v>
      </c>
    </row>
    <row r="8" spans="1:11">
      <c r="A8" t="s">
        <v>15</v>
      </c>
      <c r="C8" s="1">
        <v>8</v>
      </c>
      <c r="D8" s="23">
        <v>402.58</v>
      </c>
      <c r="E8" s="19">
        <v>5</v>
      </c>
    </row>
    <row r="9" spans="1:11">
      <c r="A9" t="s">
        <v>15</v>
      </c>
      <c r="C9" s="1"/>
      <c r="D9" s="23"/>
      <c r="E9" s="19">
        <v>0</v>
      </c>
    </row>
    <row r="10" spans="1:11">
      <c r="C10" s="1"/>
      <c r="D10" s="12"/>
      <c r="E10" s="12"/>
    </row>
    <row r="11" spans="1:11">
      <c r="D11" s="12"/>
      <c r="E11" s="20"/>
    </row>
    <row r="12" spans="1:11">
      <c r="A12" t="s">
        <v>16</v>
      </c>
      <c r="C12" s="1">
        <v>8</v>
      </c>
      <c r="D12" s="23">
        <v>691.02</v>
      </c>
      <c r="E12" s="19">
        <v>0</v>
      </c>
      <c r="J12" s="1" t="s">
        <v>7</v>
      </c>
    </row>
    <row r="13" spans="1:11">
      <c r="A13" t="s">
        <v>16</v>
      </c>
      <c r="C13" s="1"/>
      <c r="D13" s="23"/>
      <c r="E13" s="19">
        <v>0</v>
      </c>
      <c r="J13" s="10">
        <f>+E8*D8+E9*D9+E10*D10+E12*D12+E13*D13+E14*D14</f>
        <v>2012.8999999999999</v>
      </c>
    </row>
    <row r="14" spans="1:11">
      <c r="C14" s="1"/>
      <c r="D14" s="12"/>
      <c r="E14" s="12"/>
    </row>
    <row r="16" spans="1:11">
      <c r="C16" s="13" t="s">
        <v>4</v>
      </c>
    </row>
    <row r="17" spans="1:10">
      <c r="C17" s="13" t="s">
        <v>5</v>
      </c>
    </row>
    <row r="19" spans="1:10" ht="15.5">
      <c r="A19" s="3" t="s">
        <v>21</v>
      </c>
      <c r="B19" s="1"/>
      <c r="C19" s="11"/>
      <c r="J19" s="1"/>
    </row>
    <row r="20" spans="1:10">
      <c r="A20" s="7" t="s">
        <v>14</v>
      </c>
      <c r="B20" t="s">
        <v>20</v>
      </c>
      <c r="C20" s="1" t="s">
        <v>8</v>
      </c>
      <c r="J20" s="1"/>
    </row>
    <row r="21" spans="1:10">
      <c r="A21" t="s">
        <v>15</v>
      </c>
      <c r="B21" s="24">
        <v>715</v>
      </c>
      <c r="C21" s="5">
        <v>0</v>
      </c>
      <c r="E21" s="10"/>
      <c r="J21" s="1" t="s">
        <v>7</v>
      </c>
    </row>
    <row r="22" spans="1:10">
      <c r="A22" t="s">
        <v>16</v>
      </c>
      <c r="B22" s="24">
        <v>1250</v>
      </c>
      <c r="C22" s="5">
        <v>1</v>
      </c>
      <c r="E22" s="10"/>
      <c r="J22" s="10">
        <f>+C21*B21+C22*B22</f>
        <v>1250</v>
      </c>
    </row>
    <row r="23" spans="1:10">
      <c r="A23" s="1"/>
      <c r="B23" s="1"/>
      <c r="C23" s="11"/>
      <c r="J23" s="1"/>
    </row>
    <row r="24" spans="1:10" ht="15.5">
      <c r="A24" s="3" t="s">
        <v>24</v>
      </c>
      <c r="B24" s="1"/>
      <c r="C24" s="11"/>
      <c r="D24" s="27" t="s">
        <v>37</v>
      </c>
      <c r="E24" s="28"/>
      <c r="F24" s="29"/>
      <c r="G24" s="29"/>
      <c r="J24" s="1"/>
    </row>
    <row r="25" spans="1:10">
      <c r="A25" s="7"/>
      <c r="B25" t="s">
        <v>20</v>
      </c>
      <c r="C25" s="1" t="s">
        <v>8</v>
      </c>
      <c r="D25" t="s">
        <v>38</v>
      </c>
      <c r="J25" s="1" t="s">
        <v>7</v>
      </c>
    </row>
    <row r="26" spans="1:10">
      <c r="B26" s="24">
        <v>375</v>
      </c>
      <c r="C26" s="5">
        <v>2</v>
      </c>
      <c r="D26" t="s">
        <v>39</v>
      </c>
      <c r="J26" s="10">
        <f>+C26*B26</f>
        <v>750</v>
      </c>
    </row>
    <row r="27" spans="1:10">
      <c r="A27" s="1"/>
      <c r="B27" s="1"/>
      <c r="C27" s="11"/>
      <c r="J27" s="1"/>
    </row>
    <row r="29" spans="1:10" ht="15.5">
      <c r="A29" s="3" t="s">
        <v>19</v>
      </c>
    </row>
    <row r="30" spans="1:10">
      <c r="A30" s="1" t="s">
        <v>6</v>
      </c>
      <c r="B30" t="s">
        <v>20</v>
      </c>
      <c r="C30" s="1" t="s">
        <v>8</v>
      </c>
    </row>
    <row r="31" spans="1:10">
      <c r="A31" s="1">
        <v>160</v>
      </c>
      <c r="B31" s="24">
        <v>105</v>
      </c>
      <c r="C31" s="5">
        <v>0</v>
      </c>
    </row>
    <row r="32" spans="1:10">
      <c r="A32" s="1">
        <v>200</v>
      </c>
      <c r="B32" s="24">
        <v>155</v>
      </c>
      <c r="C32" s="5">
        <v>0</v>
      </c>
      <c r="J32" s="1" t="s">
        <v>7</v>
      </c>
    </row>
    <row r="33" spans="1:10">
      <c r="A33" s="1">
        <v>250</v>
      </c>
      <c r="B33" s="24">
        <v>195</v>
      </c>
      <c r="C33" s="5">
        <v>1</v>
      </c>
      <c r="J33" s="1"/>
    </row>
    <row r="34" spans="1:10">
      <c r="A34" s="1">
        <v>315</v>
      </c>
      <c r="B34" s="24">
        <v>265</v>
      </c>
      <c r="C34" s="5">
        <v>0</v>
      </c>
      <c r="J34" s="10">
        <f>+C31*B31+C32*B32+C33*B33+C34*B34</f>
        <v>195</v>
      </c>
    </row>
    <row r="35" spans="1:10">
      <c r="A35" s="1"/>
      <c r="B35" s="9"/>
      <c r="C35" s="1"/>
      <c r="J35" s="10"/>
    </row>
    <row r="36" spans="1:10" ht="15.5">
      <c r="A36" s="3" t="s">
        <v>22</v>
      </c>
      <c r="B36" s="1"/>
      <c r="C36" s="11"/>
      <c r="J36" s="1"/>
    </row>
    <row r="37" spans="1:10">
      <c r="A37" s="7" t="s">
        <v>14</v>
      </c>
      <c r="B37" t="s">
        <v>20</v>
      </c>
      <c r="C37" s="1" t="s">
        <v>8</v>
      </c>
      <c r="J37" s="1"/>
    </row>
    <row r="38" spans="1:10">
      <c r="A38" t="s">
        <v>15</v>
      </c>
      <c r="B38" s="24">
        <v>726</v>
      </c>
      <c r="C38" s="5">
        <v>1</v>
      </c>
      <c r="J38" s="1" t="s">
        <v>7</v>
      </c>
    </row>
    <row r="39" spans="1:10">
      <c r="A39" t="s">
        <v>16</v>
      </c>
      <c r="B39" s="24">
        <v>1458.6</v>
      </c>
      <c r="C39" s="5">
        <v>0</v>
      </c>
      <c r="J39" s="10">
        <f>+C38*B38+C39*B39</f>
        <v>726</v>
      </c>
    </row>
    <row r="40" spans="1:10">
      <c r="A40" s="1"/>
      <c r="B40" s="1"/>
      <c r="C40" s="11"/>
      <c r="J40" s="1"/>
    </row>
    <row r="41" spans="1:10">
      <c r="B41" s="10"/>
      <c r="C41" s="11"/>
      <c r="J41" s="10"/>
    </row>
    <row r="42" spans="1:10" ht="15.5">
      <c r="A42" s="3" t="s">
        <v>23</v>
      </c>
    </row>
    <row r="43" spans="1:10">
      <c r="B43" t="s">
        <v>2</v>
      </c>
      <c r="C43" s="1" t="s">
        <v>27</v>
      </c>
      <c r="J43" s="1" t="s">
        <v>7</v>
      </c>
    </row>
    <row r="44" spans="1:10">
      <c r="B44" s="25">
        <v>180</v>
      </c>
      <c r="C44" s="5">
        <v>0</v>
      </c>
      <c r="J44" s="10">
        <f>+C44*B44</f>
        <v>0</v>
      </c>
    </row>
    <row r="45" spans="1:10">
      <c r="B45" s="10"/>
      <c r="C45" s="11"/>
      <c r="J45" s="10"/>
    </row>
    <row r="47" spans="1:10" ht="15.5">
      <c r="A47" s="3" t="s">
        <v>36</v>
      </c>
    </row>
    <row r="48" spans="1:10">
      <c r="B48" t="s">
        <v>20</v>
      </c>
      <c r="C48" s="1" t="s">
        <v>28</v>
      </c>
      <c r="J48" s="1" t="s">
        <v>7</v>
      </c>
    </row>
    <row r="49" spans="1:11">
      <c r="B49" s="25">
        <v>712.8</v>
      </c>
      <c r="C49" s="5">
        <v>0</v>
      </c>
      <c r="J49" s="15">
        <f>+C49*B49</f>
        <v>0</v>
      </c>
    </row>
    <row r="50" spans="1:11">
      <c r="B50" s="10"/>
      <c r="C50" s="11"/>
      <c r="J50" s="10"/>
    </row>
    <row r="51" spans="1:11" ht="15.5">
      <c r="A51" s="3" t="s">
        <v>29</v>
      </c>
      <c r="J51" s="1"/>
    </row>
    <row r="52" spans="1:11">
      <c r="B52" t="s">
        <v>20</v>
      </c>
      <c r="C52" s="1" t="s">
        <v>28</v>
      </c>
      <c r="J52" s="1" t="s">
        <v>7</v>
      </c>
    </row>
    <row r="53" spans="1:11">
      <c r="B53" s="25">
        <v>374.14</v>
      </c>
      <c r="C53" s="5">
        <v>0</v>
      </c>
      <c r="J53" s="10">
        <f>C53*B53</f>
        <v>0</v>
      </c>
    </row>
    <row r="56" spans="1:11" ht="18">
      <c r="E56" s="21" t="s">
        <v>9</v>
      </c>
      <c r="F56" s="4"/>
      <c r="J56" s="14">
        <f>SUM(J3:J53)</f>
        <v>4933.8999999999996</v>
      </c>
      <c r="K56" s="4"/>
    </row>
    <row r="57" spans="1:11" ht="18">
      <c r="E57" s="21" t="s">
        <v>10</v>
      </c>
      <c r="F57" s="4"/>
      <c r="G57" s="4"/>
      <c r="H57" s="4"/>
      <c r="J57" s="1"/>
    </row>
    <row r="58" spans="1:11">
      <c r="A58" t="s">
        <v>25</v>
      </c>
      <c r="B58" s="22" t="s">
        <v>42</v>
      </c>
    </row>
    <row r="60" spans="1:11">
      <c r="A60" t="s">
        <v>31</v>
      </c>
      <c r="E60" s="1" t="s">
        <v>30</v>
      </c>
      <c r="G60" s="17">
        <v>0.2</v>
      </c>
      <c r="J60" s="1"/>
    </row>
    <row r="61" spans="1:11">
      <c r="A61" t="s">
        <v>11</v>
      </c>
      <c r="B61" t="s">
        <v>12</v>
      </c>
      <c r="G61" s="17"/>
      <c r="J61" s="1"/>
    </row>
    <row r="62" spans="1:11" ht="17.5">
      <c r="B62" t="s">
        <v>13</v>
      </c>
      <c r="F62" s="1"/>
      <c r="G62" s="1"/>
      <c r="H62" s="1"/>
      <c r="I62" s="13" t="s">
        <v>41</v>
      </c>
      <c r="J62" s="18">
        <f>J56*(1-G60)</f>
        <v>3947.12</v>
      </c>
    </row>
    <row r="63" spans="1:11">
      <c r="B63" s="6" t="s">
        <v>32</v>
      </c>
    </row>
    <row r="64" spans="1:11">
      <c r="B64" s="6" t="s">
        <v>33</v>
      </c>
    </row>
  </sheetData>
  <phoneticPr fontId="0" type="noConversion"/>
  <hyperlinks>
    <hyperlink ref="B63" r:id="rId1"/>
    <hyperlink ref="B64" r:id="rId2"/>
  </hyperlinks>
  <pageMargins left="0.18" right="0.27" top="0.28999999999999998" bottom="0.46" header="0.17" footer="0.46"/>
  <pageSetup paperSize="9" scale="74" orientation="portrait" horizontalDpi="4294967292" vertic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corrugato 2026</vt:lpstr>
      <vt:lpstr>'corrugato 2026'!Area_stampa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Pippo</dc:creator>
  <cp:lastModifiedBy>utente</cp:lastModifiedBy>
  <cp:lastPrinted>2013-07-04T10:31:16Z</cp:lastPrinted>
  <dcterms:created xsi:type="dcterms:W3CDTF">2002-10-22T10:12:41Z</dcterms:created>
  <dcterms:modified xsi:type="dcterms:W3CDTF">2026-02-26T13:53:58Z</dcterms:modified>
</cp:coreProperties>
</file>